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\Desktop\30選抜　OPロードレース\"/>
    </mc:Choice>
  </mc:AlternateContent>
  <xr:revisionPtr revIDLastSave="0" documentId="10_ncr:100000_{A045ADB0-AB13-4C74-99D0-D0DF04DA021E}" xr6:coauthVersionLast="31" xr6:coauthVersionMax="31" xr10:uidLastSave="{00000000-0000-0000-0000-000000000000}"/>
  <bookViews>
    <workbookView xWindow="0" yWindow="0" windowWidth="15285" windowHeight="9405" tabRatio="848" xr2:uid="{00000000-000D-0000-FFFF-FFFF00000000}"/>
  </bookViews>
  <sheets>
    <sheet name="参加申込書 " sheetId="66" r:id="rId1"/>
  </sheets>
  <definedNames>
    <definedName name="_xlnm.Print_Area" localSheetId="0">'参加申込書 '!$A$1:$J$26</definedName>
  </definedNames>
  <calcPr calcId="179017"/>
</workbook>
</file>

<file path=xl/calcChain.xml><?xml version="1.0" encoding="utf-8"?>
<calcChain xmlns="http://schemas.openxmlformats.org/spreadsheetml/2006/main">
  <c r="H7" i="66" l="1"/>
  <c r="H8" i="66"/>
  <c r="H9" i="66"/>
  <c r="H10" i="66"/>
  <c r="H11" i="66"/>
  <c r="H12" i="66"/>
  <c r="H13" i="66"/>
  <c r="H14" i="66"/>
  <c r="H15" i="66"/>
  <c r="H16" i="66"/>
  <c r="H17" i="66"/>
  <c r="H18" i="66"/>
  <c r="H19" i="66"/>
  <c r="H20" i="66"/>
  <c r="H6" i="66"/>
  <c r="H5" i="66" l="1"/>
  <c r="J7" i="66" l="1"/>
  <c r="J8" i="66"/>
  <c r="J9" i="66"/>
  <c r="J10" i="66"/>
  <c r="J11" i="66"/>
  <c r="J12" i="66"/>
  <c r="J13" i="66"/>
  <c r="J14" i="66"/>
  <c r="J15" i="66"/>
  <c r="J16" i="66"/>
  <c r="J17" i="66"/>
  <c r="J18" i="66"/>
  <c r="J19" i="66"/>
  <c r="J20" i="66"/>
  <c r="J6" i="66"/>
  <c r="J24" i="66" l="1"/>
  <c r="F24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CF-W7</author>
  </authors>
  <commentList>
    <comment ref="E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7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8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19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E20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</commentList>
</comments>
</file>

<file path=xl/sharedStrings.xml><?xml version="1.0" encoding="utf-8"?>
<sst xmlns="http://schemas.openxmlformats.org/spreadsheetml/2006/main" count="39" uniqueCount="38">
  <si>
    <t>参加料</t>
    <rPh sb="0" eb="3">
      <t>サンカリョウ</t>
    </rPh>
    <phoneticPr fontId="1"/>
  </si>
  <si>
    <t>　標記大会への参加の際は、競技規則を遵守し、安全なレースを行うことを約束します。また、万一の事故等に対して自己の責任において処理するとともに、主催者及び会場地に対し一切の責任を問わない事をここに誓約し、参加を申込みます。</t>
    <rPh sb="10" eb="11">
      <t>サイ</t>
    </rPh>
    <rPh sb="22" eb="24">
      <t>アンゼン</t>
    </rPh>
    <rPh sb="29" eb="30">
      <t>オコナ</t>
    </rPh>
    <rPh sb="34" eb="36">
      <t>ヤクソク</t>
    </rPh>
    <phoneticPr fontId="1"/>
  </si>
  <si>
    <t>男</t>
    <rPh sb="0" eb="1">
      <t>オトコ</t>
    </rPh>
    <phoneticPr fontId="1"/>
  </si>
  <si>
    <t>熊本</t>
    <rPh sb="0" eb="2">
      <t>クマモト</t>
    </rPh>
    <phoneticPr fontId="1"/>
  </si>
  <si>
    <t>温泉　太郎</t>
    <rPh sb="0" eb="2">
      <t>オンセン</t>
    </rPh>
    <rPh sb="3" eb="5">
      <t>タロウ</t>
    </rPh>
    <phoneticPr fontId="1"/>
  </si>
  <si>
    <t>登録証番号</t>
    <rPh sb="0" eb="2">
      <t>トウロク</t>
    </rPh>
    <rPh sb="2" eb="3">
      <t>ショウ</t>
    </rPh>
    <rPh sb="3" eb="5">
      <t>バンゴウ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</si>
  <si>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</si>
  <si>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</si>
  <si>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所属ﾁｰﾑ</t>
    <rPh sb="0" eb="2">
      <t>ショゾク</t>
    </rPh>
    <phoneticPr fontId="1"/>
  </si>
  <si>
    <t>連絡先/携帯等</t>
    <rPh sb="0" eb="3">
      <t>レンラクサキ</t>
    </rPh>
    <rPh sb="6" eb="7">
      <t>トウ</t>
    </rPh>
    <phoneticPr fontId="1"/>
  </si>
  <si>
    <t>ﾒｰﾙｱﾄﾞﾚｽ（PC）</t>
    <phoneticPr fontId="1"/>
  </si>
  <si>
    <t xml:space="preserve"> 参加料合計</t>
    <phoneticPr fontId="1"/>
  </si>
  <si>
    <t>参加者人数</t>
    <phoneticPr fontId="1"/>
  </si>
  <si>
    <t>申込責任者</t>
    <phoneticPr fontId="1"/>
  </si>
  <si>
    <t>住　　　所</t>
    <rPh sb="0" eb="1">
      <t>ジュウ</t>
    </rPh>
    <rPh sb="4" eb="5">
      <t>ジョ</t>
    </rPh>
    <phoneticPr fontId="1"/>
  </si>
  <si>
    <t>ﾌﾘｶﾞﾅ （半角）</t>
    <rPh sb="7" eb="9">
      <t>ハンカク</t>
    </rPh>
    <phoneticPr fontId="1"/>
  </si>
  <si>
    <t>○</t>
    <phoneticPr fontId="1"/>
  </si>
  <si>
    <t>ｵﾝｾﾝ ﾀﾛｳ</t>
    <phoneticPr fontId="1"/>
  </si>
  <si>
    <t>（半角）</t>
    <phoneticPr fontId="1"/>
  </si>
  <si>
    <t>（全角）</t>
    <phoneticPr fontId="1"/>
  </si>
  <si>
    <t>登録
府県</t>
    <rPh sb="0" eb="2">
      <t>トウロク</t>
    </rPh>
    <rPh sb="3" eb="5">
      <t>フケン</t>
    </rPh>
    <phoneticPr fontId="1"/>
  </si>
  <si>
    <t>ﾌﾘ ｶﾞﾅ</t>
    <phoneticPr fontId="1"/>
  </si>
  <si>
    <t>氏　名</t>
    <rPh sb="0" eb="1">
      <t>シ</t>
    </rPh>
    <rPh sb="2" eb="3">
      <t>メイ</t>
    </rPh>
    <phoneticPr fontId="1"/>
  </si>
  <si>
    <t>NO</t>
    <phoneticPr fontId="1"/>
  </si>
  <si>
    <t>一般</t>
    <rPh sb="0" eb="2">
      <t>イッパン</t>
    </rPh>
    <phoneticPr fontId="1"/>
  </si>
  <si>
    <t>KUMA-RT</t>
    <phoneticPr fontId="1"/>
  </si>
  <si>
    <t xml:space="preserve">生年月日　　　　　　　　 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</si>
  <si>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</si>
  <si>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例</t>
    <rPh sb="0" eb="1">
      <t>レイ</t>
    </rPh>
    <phoneticPr fontId="1"/>
  </si>
  <si>
    <t>登録/高校生</t>
    <rPh sb="0" eb="2">
      <t>トウロク</t>
    </rPh>
    <rPh sb="3" eb="6">
      <t>コウコウセイ</t>
    </rPh>
    <phoneticPr fontId="1"/>
  </si>
  <si>
    <t>未登録/高校生</t>
    <rPh sb="0" eb="3">
      <t>ミトウロク</t>
    </rPh>
    <rPh sb="4" eb="7">
      <t>コウコウセイ</t>
    </rPh>
    <phoneticPr fontId="1"/>
  </si>
  <si>
    <t>カテゴリー</t>
    <phoneticPr fontId="1"/>
  </si>
  <si>
    <t>参加料</t>
    <rPh sb="0" eb="3">
      <t>サンカリョウ</t>
    </rPh>
    <phoneticPr fontId="1"/>
  </si>
  <si>
    <t>登録/一般</t>
    <rPh sb="0" eb="2">
      <t>トウロク</t>
    </rPh>
    <rPh sb="3" eb="5">
      <t>イッパン</t>
    </rPh>
    <phoneticPr fontId="1"/>
  </si>
  <si>
    <t>43MM1008765</t>
    <phoneticPr fontId="1"/>
  </si>
  <si>
    <t>参加カテゴリー</t>
    <rPh sb="0" eb="2">
      <t>サンカ</t>
    </rPh>
    <phoneticPr fontId="1"/>
  </si>
  <si>
    <t>※① 未成年の者は保護者承諾書を受付時に提出すること。　※② 参加申込書ﾃﾞｰﾀﾒｰﾙ送信＋参加料着金の確認をもって申込完了となります。　※③参加料送金の際は（02「申込責任者」）の名前でお願いします。</t>
    <rPh sb="3" eb="6">
      <t>ミセイネン</t>
    </rPh>
    <rPh sb="7" eb="8">
      <t>シャ</t>
    </rPh>
    <rPh sb="9" eb="12">
      <t>ホゴシャ</t>
    </rPh>
    <rPh sb="12" eb="15">
      <t>ショウダクショ</t>
    </rPh>
    <rPh sb="16" eb="18">
      <t>ウケツケ</t>
    </rPh>
    <rPh sb="18" eb="19">
      <t>ジ</t>
    </rPh>
    <rPh sb="20" eb="22">
      <t>テイシュツ</t>
    </rPh>
    <rPh sb="31" eb="33">
      <t>サンカ</t>
    </rPh>
    <rPh sb="33" eb="35">
      <t>モウシコミ</t>
    </rPh>
    <rPh sb="35" eb="36">
      <t>ショ</t>
    </rPh>
    <rPh sb="43" eb="45">
      <t>ソウシン</t>
    </rPh>
    <rPh sb="46" eb="49">
      <t>サンカリョウ</t>
    </rPh>
    <rPh sb="49" eb="51">
      <t>チャッキン</t>
    </rPh>
    <rPh sb="52" eb="54">
      <t>カクニン</t>
    </rPh>
    <rPh sb="58" eb="60">
      <t>モウシコミ</t>
    </rPh>
    <rPh sb="60" eb="62">
      <t>カンリョウ</t>
    </rPh>
    <rPh sb="71" eb="74">
      <t>サンカリョウ</t>
    </rPh>
    <rPh sb="74" eb="76">
      <t>ソウキン</t>
    </rPh>
    <rPh sb="77" eb="78">
      <t>サイ</t>
    </rPh>
    <rPh sb="83" eb="85">
      <t>モウシコミ</t>
    </rPh>
    <rPh sb="85" eb="88">
      <t>セキニンシャ</t>
    </rPh>
    <rPh sb="91" eb="93">
      <t>ナマエ</t>
    </rPh>
    <rPh sb="95" eb="96">
      <t>ネガ</t>
    </rPh>
    <phoneticPr fontId="1"/>
  </si>
  <si>
    <t>選抜オープニングロードレース2019　参加申込書</t>
    <rPh sb="19" eb="21">
      <t>サンカ</t>
    </rPh>
    <rPh sb="21" eb="23">
      <t>モウシコミ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</si>
</sst>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&quot;名&quot;"/>
    <numFmt numFmtId="177" formatCode="0###&quot;年&quot;0#&quot;月&quot;0#&quot;日&quot;"/>
    <numFmt numFmtId="178" formatCode="0#&quot;才&quot;"/>
    <numFmt numFmtId="179" formatCode="##########"/>
  </numFmts>
  <fonts count="1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64">
    <xf numFmtId="0" fontId="0" fillId="0" borderId="0" xfId="0"/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5" fillId="2" borderId="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 wrapText="1"/>
    </xf>
    <xf numFmtId="0" fontId="8" fillId="2" borderId="6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shrinkToFit="1"/>
    </xf>
    <xf numFmtId="0" fontId="6" fillId="2" borderId="2" xfId="0" applyFont="1" applyFill="1" applyBorder="1" applyAlignment="1" applyProtection="1">
      <alignment horizontal="center" shrinkToFit="1"/>
    </xf>
    <xf numFmtId="178" fontId="6" fillId="0" borderId="2" xfId="0" applyNumberFormat="1" applyFont="1" applyFill="1" applyBorder="1" applyAlignment="1" applyProtection="1">
      <alignment horizontal="center" shrinkToFit="1"/>
    </xf>
    <xf numFmtId="0" fontId="6" fillId="2" borderId="0" xfId="0" applyFont="1" applyFill="1" applyAlignment="1" applyProtection="1">
      <alignment horizontal="center" shrinkToFit="1"/>
    </xf>
    <xf numFmtId="5" fontId="6" fillId="2" borderId="2" xfId="0" applyNumberFormat="1" applyFont="1" applyFill="1" applyBorder="1" applyAlignment="1" applyProtection="1">
      <alignment horizontal="center" shrinkToFit="1"/>
    </xf>
    <xf numFmtId="0" fontId="7" fillId="0" borderId="2" xfId="0" applyFont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2" xfId="0" applyFont="1" applyFill="1" applyBorder="1" applyAlignment="1" applyProtection="1">
      <alignment horizontal="center"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179" fontId="6" fillId="0" borderId="2" xfId="0" applyNumberFormat="1" applyFont="1" applyFill="1" applyBorder="1" applyAlignment="1" applyProtection="1">
      <alignment shrinkToFit="1"/>
      <protection locked="0"/>
    </xf>
    <xf numFmtId="177" fontId="6" fillId="0" borderId="2" xfId="0" applyNumberFormat="1" applyFont="1" applyBorder="1" applyAlignment="1" applyProtection="1">
      <alignment horizontal="center" shrinkToFit="1"/>
      <protection locked="0"/>
    </xf>
    <xf numFmtId="5" fontId="6" fillId="0" borderId="2" xfId="0" applyNumberFormat="1" applyFont="1" applyFill="1" applyBorder="1" applyAlignment="1" applyProtection="1">
      <alignment horizontal="center" shrinkToFit="1"/>
    </xf>
    <xf numFmtId="5" fontId="7" fillId="0" borderId="2" xfId="0" applyNumberFormat="1" applyFont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5" fontId="6" fillId="0" borderId="0" xfId="0" applyNumberFormat="1" applyFont="1" applyAlignment="1" applyProtection="1">
      <alignment horizont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/>
    </xf>
    <xf numFmtId="0" fontId="6" fillId="2" borderId="2" xfId="0" applyFont="1" applyFill="1" applyBorder="1" applyAlignment="1" applyProtection="1">
      <alignment horizontal="left" shrinkToFit="1"/>
    </xf>
    <xf numFmtId="0" fontId="6" fillId="0" borderId="2" xfId="0" applyFont="1" applyFill="1" applyBorder="1" applyAlignment="1" applyProtection="1">
      <alignment horizontal="left" shrinkToFit="1"/>
      <protection locked="0"/>
    </xf>
    <xf numFmtId="179" fontId="6" fillId="0" borderId="2" xfId="0" applyNumberFormat="1" applyFont="1" applyFill="1" applyBorder="1" applyAlignment="1" applyProtection="1">
      <alignment horizontal="left" shrinkToFit="1"/>
      <protection locked="0"/>
    </xf>
    <xf numFmtId="5" fontId="13" fillId="2" borderId="8" xfId="0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9" fillId="2" borderId="13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2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4" xfId="0" applyNumberFormat="1" applyFont="1" applyFill="1" applyBorder="1" applyAlignment="1" applyProtection="1">
      <alignment horizontal="center"/>
    </xf>
    <xf numFmtId="176" fontId="11" fillId="0" borderId="10" xfId="0" applyNumberFormat="1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0"/>
          </stop>
          <stop position="0.5">
            <color theme="9" tint="0.80001220740379042"/>
          </stop>
          <stop position="1">
            <color theme="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26"/>
  <sheetViews>
    <sheetView showZeros="0" tabSelected="1" zoomScale="85" zoomScaleNormal="85" zoomScaleSheetLayoutView="100" workbookViewId="0">
      <selection activeCell="Q10" sqref="Q10"/>
    </sheetView>
  </sheetViews>
  <sheetFormatPr defaultColWidth="9.140625" defaultRowHeight="15.75" x14ac:dyDescent="0.25"/>
  <cols>
    <col min="1" max="1" width="4.7109375" style="30" customWidth="1"/>
    <col min="2" max="2" width="15.7109375" style="30" customWidth="1"/>
    <col min="3" max="4" width="15.7109375" style="4" customWidth="1"/>
    <col min="5" max="5" width="18.5703125" style="4" customWidth="1"/>
    <col min="6" max="6" width="10" style="4" customWidth="1"/>
    <col min="7" max="7" width="18.5703125" style="4" customWidth="1"/>
    <col min="8" max="8" width="8.5703125" style="4" customWidth="1"/>
    <col min="9" max="9" width="17.140625" style="4" customWidth="1"/>
    <col min="10" max="10" width="12.85546875" style="4" customWidth="1"/>
    <col min="11" max="11" width="5.42578125" style="1" hidden="1" customWidth="1"/>
    <col min="12" max="13" width="9.140625" style="2" hidden="1" customWidth="1"/>
    <col min="14" max="14" width="9.140625" style="1" hidden="1" customWidth="1"/>
    <col min="15" max="15" width="3.28515625" style="2" customWidth="1"/>
    <col min="16" max="16" width="12.85546875" style="3" customWidth="1"/>
    <col min="17" max="17" width="15.5703125" style="4" customWidth="1"/>
    <col min="18" max="18" width="9.140625" style="4" customWidth="1"/>
    <col min="19" max="16384" width="9.140625" style="4"/>
  </cols>
  <sheetData>
    <row r="1" spans="1:17" ht="30" customHeight="1" x14ac:dyDescent="0.25">
      <c r="A1" s="61" t="s">
        <v>37</v>
      </c>
      <c r="B1" s="62"/>
      <c r="C1" s="62"/>
      <c r="D1" s="62"/>
      <c r="E1" s="62"/>
      <c r="F1" s="62"/>
      <c r="G1" s="62"/>
      <c r="H1" s="62"/>
      <c r="I1" s="62"/>
      <c r="J1" s="63"/>
    </row>
    <row r="2" spans="1:17" ht="4.5" customHeight="1" x14ac:dyDescent="0.25">
      <c r="A2" s="5"/>
      <c r="B2" s="6"/>
      <c r="C2" s="6"/>
      <c r="D2" s="6"/>
      <c r="E2" s="5"/>
      <c r="F2" s="5"/>
      <c r="G2" s="5"/>
      <c r="H2" s="6"/>
      <c r="I2" s="6"/>
    </row>
    <row r="3" spans="1:17" ht="13.5" customHeight="1" x14ac:dyDescent="0.25">
      <c r="A3" s="59" t="s">
        <v>23</v>
      </c>
      <c r="B3" s="7" t="s">
        <v>5</v>
      </c>
      <c r="C3" s="8" t="s">
        <v>22</v>
      </c>
      <c r="D3" s="8" t="s">
        <v>21</v>
      </c>
      <c r="E3" s="60" t="s">
        <v>8</v>
      </c>
      <c r="F3" s="54" t="s">
        <v>20</v>
      </c>
      <c r="G3" s="54" t="s">
        <v>26</v>
      </c>
      <c r="H3" s="54" t="s">
        <v>27</v>
      </c>
      <c r="I3" s="57" t="s">
        <v>35</v>
      </c>
      <c r="J3" s="56" t="s">
        <v>0</v>
      </c>
      <c r="K3" s="4"/>
      <c r="L3" s="1"/>
      <c r="N3" s="2"/>
      <c r="O3" s="1"/>
      <c r="P3" s="4"/>
    </row>
    <row r="4" spans="1:17" x14ac:dyDescent="0.25">
      <c r="A4" s="59"/>
      <c r="B4" s="9" t="s">
        <v>18</v>
      </c>
      <c r="C4" s="9" t="s">
        <v>19</v>
      </c>
      <c r="D4" s="9" t="s">
        <v>18</v>
      </c>
      <c r="E4" s="60"/>
      <c r="F4" s="55"/>
      <c r="G4" s="54"/>
      <c r="H4" s="54"/>
      <c r="I4" s="58"/>
      <c r="J4" s="56"/>
      <c r="K4" s="4"/>
      <c r="L4" s="1"/>
      <c r="N4" s="2"/>
      <c r="O4" s="1"/>
      <c r="P4" s="4"/>
    </row>
    <row r="5" spans="1:17" x14ac:dyDescent="0.25">
      <c r="A5" s="10" t="s">
        <v>28</v>
      </c>
      <c r="B5" s="11" t="s">
        <v>34</v>
      </c>
      <c r="C5" s="12" t="s">
        <v>4</v>
      </c>
      <c r="D5" s="12" t="s">
        <v>17</v>
      </c>
      <c r="E5" s="31" t="s">
        <v>25</v>
      </c>
      <c r="F5" s="12" t="s">
        <v>3</v>
      </c>
      <c r="G5" s="12">
        <v>19830912</v>
      </c>
      <c r="H5" s="13">
        <f>IF(G5&lt;1," ",IF(RIGHT(LEFT(G5,6),2)="01",2017-LEFT(G5,4),IF(RIGHT(LEFT(G5,6),2)="02",2017-LEFT(G5,4),IF(RIGHT(LEFT(G5,6),2)="03",2017-LEFT(G5,4),IF(RIGHT(G5,4)="0401",2017-LEFT(G5,4),2016-LEFT(G5,4))))))</f>
        <v>33</v>
      </c>
      <c r="I5" s="14" t="s">
        <v>33</v>
      </c>
      <c r="J5" s="15">
        <v>5000</v>
      </c>
      <c r="K5" s="4"/>
      <c r="L5" s="1"/>
      <c r="N5" s="2"/>
      <c r="O5" s="1"/>
      <c r="P5" s="16" t="s">
        <v>31</v>
      </c>
      <c r="Q5" s="16" t="s">
        <v>32</v>
      </c>
    </row>
    <row r="6" spans="1:17" ht="22.5" customHeight="1" x14ac:dyDescent="0.25">
      <c r="A6" s="17">
        <v>1</v>
      </c>
      <c r="B6" s="18"/>
      <c r="C6" s="19"/>
      <c r="D6" s="32"/>
      <c r="E6" s="33"/>
      <c r="F6" s="19"/>
      <c r="G6" s="22"/>
      <c r="H6" s="13" t="str">
        <f>IF(G6&lt;1," ",IF(RIGHT(LEFT(G6,6),2)="01",2018-LEFT(G6,4),IF(RIGHT(LEFT(G6,6),2)="02",2018-LEFT(G6,4),IF(RIGHT(LEFT(G6,6),2)="03",2018-LEFT(G6,4),IF(RIGHT(G6,4)="0401",2018-LEFT(G6,4),2017-LEFT(G6,4))))))</f>
        <v xml:space="preserve"> </v>
      </c>
      <c r="I6" s="19"/>
      <c r="J6" s="23" t="str">
        <f>IF(I6&gt;1,VLOOKUP(I6,$P$6:$Q$11,2,FALSE)," ")</f>
        <v xml:space="preserve"> </v>
      </c>
      <c r="K6" s="4"/>
      <c r="L6" s="1"/>
      <c r="N6" s="2"/>
      <c r="O6" s="1"/>
      <c r="P6" s="16" t="s">
        <v>29</v>
      </c>
      <c r="Q6" s="24">
        <v>4000</v>
      </c>
    </row>
    <row r="7" spans="1:17" ht="22.5" customHeight="1" x14ac:dyDescent="0.25">
      <c r="A7" s="17">
        <v>2</v>
      </c>
      <c r="B7" s="18"/>
      <c r="C7" s="19"/>
      <c r="D7" s="20"/>
      <c r="E7" s="21"/>
      <c r="F7" s="19"/>
      <c r="G7" s="22"/>
      <c r="H7" s="13" t="str">
        <f t="shared" ref="H7:H20" si="0">IF(G7&lt;1," ",IF(RIGHT(LEFT(G7,6),2)="01",2018-LEFT(G7,4),IF(RIGHT(LEFT(G7,6),2)="02",2018-LEFT(G7,4),IF(RIGHT(LEFT(G7,6),2)="03",2018-LEFT(G7,4),IF(RIGHT(G7,4)="0401",2018-LEFT(G7,4),2017-LEFT(G7,4))))))</f>
        <v xml:space="preserve"> </v>
      </c>
      <c r="I7" s="19"/>
      <c r="J7" s="23" t="str">
        <f>IF(I7&gt;1,VLOOKUP(I7,$P$6:$Q$11,2,FALSE)," ")</f>
        <v xml:space="preserve"> </v>
      </c>
      <c r="K7" s="4"/>
      <c r="L7" s="2" t="s">
        <v>2</v>
      </c>
      <c r="M7" s="25" t="s">
        <v>6</v>
      </c>
      <c r="N7" s="25" t="s">
        <v>16</v>
      </c>
      <c r="O7" s="26"/>
      <c r="P7" s="16" t="s">
        <v>30</v>
      </c>
      <c r="Q7" s="24">
        <v>5000</v>
      </c>
    </row>
    <row r="8" spans="1:17" ht="22.5" customHeight="1" x14ac:dyDescent="0.25">
      <c r="A8" s="17">
        <v>3</v>
      </c>
      <c r="B8" s="18"/>
      <c r="C8" s="19"/>
      <c r="D8" s="20"/>
      <c r="E8" s="21"/>
      <c r="F8" s="19"/>
      <c r="G8" s="22"/>
      <c r="H8" s="13" t="str">
        <f t="shared" si="0"/>
        <v xml:space="preserve"> </v>
      </c>
      <c r="I8" s="19"/>
      <c r="J8" s="23" t="str">
        <f>IF(I8&gt;1,VLOOKUP(I8,$P$6:$Q$11,2,FALSE)," ")</f>
        <v xml:space="preserve"> </v>
      </c>
      <c r="K8" s="4"/>
      <c r="M8" s="25" t="s">
        <v>7</v>
      </c>
      <c r="N8" s="25"/>
      <c r="O8" s="26"/>
      <c r="P8" s="4"/>
    </row>
    <row r="9" spans="1:17" ht="22.5" customHeight="1" x14ac:dyDescent="0.25">
      <c r="A9" s="17">
        <v>4</v>
      </c>
      <c r="B9" s="18"/>
      <c r="C9" s="19"/>
      <c r="D9" s="20"/>
      <c r="E9" s="21"/>
      <c r="F9" s="19"/>
      <c r="G9" s="22"/>
      <c r="H9" s="13" t="str">
        <f t="shared" si="0"/>
        <v xml:space="preserve"> </v>
      </c>
      <c r="I9" s="19"/>
      <c r="J9" s="23" t="str">
        <f>IF(I9&gt;1,VLOOKUP(I9,$P$6:$Q$11,2,FALSE)," ")</f>
        <v xml:space="preserve"> </v>
      </c>
      <c r="K9" s="4"/>
      <c r="L9" s="1"/>
      <c r="M9" s="25" t="s">
        <v>24</v>
      </c>
      <c r="N9" s="25"/>
      <c r="O9" s="26"/>
      <c r="P9" s="4"/>
    </row>
    <row r="10" spans="1:17" ht="22.5" customHeight="1" x14ac:dyDescent="0.25">
      <c r="A10" s="17">
        <v>5</v>
      </c>
      <c r="B10" s="18"/>
      <c r="C10" s="19"/>
      <c r="D10" s="20"/>
      <c r="E10" s="21"/>
      <c r="F10" s="19"/>
      <c r="G10" s="22"/>
      <c r="H10" s="13" t="str">
        <f t="shared" si="0"/>
        <v xml:space="preserve"> </v>
      </c>
      <c r="I10" s="19"/>
      <c r="J10" s="23" t="str">
        <f>IF(I10&gt;1,VLOOKUP(I10,$P$6:$Q$11,2,FALSE)," ")</f>
        <v xml:space="preserve"> </v>
      </c>
      <c r="K10" s="4"/>
      <c r="L10" s="1"/>
      <c r="M10" s="25"/>
      <c r="N10" s="25"/>
      <c r="O10" s="26"/>
      <c r="P10" s="4"/>
    </row>
    <row r="11" spans="1:17" ht="22.5" customHeight="1" x14ac:dyDescent="0.25">
      <c r="A11" s="17">
        <v>6</v>
      </c>
      <c r="B11" s="18"/>
      <c r="C11" s="19"/>
      <c r="D11" s="20"/>
      <c r="E11" s="21"/>
      <c r="F11" s="19"/>
      <c r="G11" s="22"/>
      <c r="H11" s="13" t="str">
        <f t="shared" si="0"/>
        <v xml:space="preserve"> </v>
      </c>
      <c r="I11" s="19"/>
      <c r="J11" s="23" t="str">
        <f>IF(I11&gt;1,VLOOKUP(I11,$P$6:$Q$11,2,FALSE)," ")</f>
        <v xml:space="preserve"> </v>
      </c>
      <c r="K11" s="4"/>
      <c r="L11" s="1"/>
      <c r="M11" s="25"/>
      <c r="N11" s="25"/>
      <c r="O11" s="26"/>
      <c r="P11" s="4"/>
    </row>
    <row r="12" spans="1:17" ht="22.5" customHeight="1" x14ac:dyDescent="0.25">
      <c r="A12" s="17">
        <v>7</v>
      </c>
      <c r="B12" s="18"/>
      <c r="C12" s="19"/>
      <c r="D12" s="20"/>
      <c r="E12" s="21"/>
      <c r="F12" s="19"/>
      <c r="G12" s="22"/>
      <c r="H12" s="13" t="str">
        <f t="shared" si="0"/>
        <v xml:space="preserve"> </v>
      </c>
      <c r="I12" s="19"/>
      <c r="J12" s="23" t="str">
        <f>IF(I12&gt;1,VLOOKUP(I12,$P$6:$Q$11,2,FALSE)," ")</f>
        <v xml:space="preserve"> </v>
      </c>
      <c r="K12" s="4"/>
      <c r="L12" s="1"/>
      <c r="M12" s="25"/>
      <c r="N12" s="2"/>
      <c r="O12" s="4"/>
      <c r="P12" s="4"/>
    </row>
    <row r="13" spans="1:17" ht="22.5" customHeight="1" x14ac:dyDescent="0.25">
      <c r="A13" s="17">
        <v>8</v>
      </c>
      <c r="B13" s="18"/>
      <c r="C13" s="19"/>
      <c r="D13" s="20"/>
      <c r="E13" s="21"/>
      <c r="F13" s="19"/>
      <c r="G13" s="22"/>
      <c r="H13" s="13" t="str">
        <f t="shared" si="0"/>
        <v xml:space="preserve"> </v>
      </c>
      <c r="I13" s="19"/>
      <c r="J13" s="23" t="str">
        <f>IF(I13&gt;1,VLOOKUP(I13,$P$6:$Q$11,2,FALSE)," ")</f>
        <v xml:space="preserve"> </v>
      </c>
      <c r="K13" s="4"/>
      <c r="L13" s="1"/>
      <c r="N13" s="2"/>
      <c r="O13" s="1"/>
      <c r="P13" s="4"/>
    </row>
    <row r="14" spans="1:17" ht="22.5" customHeight="1" x14ac:dyDescent="0.25">
      <c r="A14" s="17">
        <v>9</v>
      </c>
      <c r="B14" s="18"/>
      <c r="C14" s="19"/>
      <c r="D14" s="20"/>
      <c r="E14" s="21"/>
      <c r="F14" s="19"/>
      <c r="G14" s="22"/>
      <c r="H14" s="13" t="str">
        <f t="shared" si="0"/>
        <v xml:space="preserve"> </v>
      </c>
      <c r="I14" s="19"/>
      <c r="J14" s="23" t="str">
        <f>IF(I14&gt;1,VLOOKUP(I14,$P$6:$Q$11,2,FALSE)," ")</f>
        <v xml:space="preserve"> </v>
      </c>
      <c r="K14" s="4"/>
      <c r="L14" s="1"/>
      <c r="N14" s="2"/>
      <c r="O14" s="1"/>
      <c r="P14" s="4"/>
    </row>
    <row r="15" spans="1:17" ht="22.5" customHeight="1" x14ac:dyDescent="0.25">
      <c r="A15" s="17">
        <v>10</v>
      </c>
      <c r="B15" s="18"/>
      <c r="C15" s="19"/>
      <c r="D15" s="20"/>
      <c r="E15" s="21"/>
      <c r="F15" s="19"/>
      <c r="G15" s="22"/>
      <c r="H15" s="13" t="str">
        <f t="shared" si="0"/>
        <v xml:space="preserve"> </v>
      </c>
      <c r="I15" s="19"/>
      <c r="J15" s="23" t="str">
        <f>IF(I15&gt;1,VLOOKUP(I15,$P$6:$Q$11,2,FALSE)," ")</f>
        <v xml:space="preserve"> </v>
      </c>
      <c r="K15" s="4"/>
      <c r="L15" s="1"/>
      <c r="N15" s="2"/>
      <c r="O15" s="1"/>
      <c r="P15" s="4"/>
    </row>
    <row r="16" spans="1:17" ht="22.5" customHeight="1" x14ac:dyDescent="0.25">
      <c r="A16" s="17">
        <v>11</v>
      </c>
      <c r="B16" s="18"/>
      <c r="C16" s="19"/>
      <c r="D16" s="20"/>
      <c r="E16" s="21"/>
      <c r="F16" s="19"/>
      <c r="G16" s="22"/>
      <c r="H16" s="13" t="str">
        <f t="shared" si="0"/>
        <v xml:space="preserve"> </v>
      </c>
      <c r="I16" s="19"/>
      <c r="J16" s="23" t="str">
        <f>IF(I16&gt;1,VLOOKUP(I16,$P$6:$Q$11,2,FALSE)," ")</f>
        <v xml:space="preserve"> </v>
      </c>
      <c r="K16" s="4"/>
      <c r="L16" s="1"/>
      <c r="N16" s="2"/>
      <c r="O16" s="1"/>
      <c r="P16" s="4"/>
    </row>
    <row r="17" spans="1:16" ht="22.5" customHeight="1" x14ac:dyDescent="0.25">
      <c r="A17" s="17">
        <v>12</v>
      </c>
      <c r="B17" s="18"/>
      <c r="C17" s="19"/>
      <c r="D17" s="20"/>
      <c r="E17" s="21"/>
      <c r="F17" s="19"/>
      <c r="G17" s="22"/>
      <c r="H17" s="13" t="str">
        <f t="shared" si="0"/>
        <v xml:space="preserve"> </v>
      </c>
      <c r="I17" s="19"/>
      <c r="J17" s="23" t="str">
        <f>IF(I17&gt;1,VLOOKUP(I17,$P$6:$Q$11,2,FALSE)," ")</f>
        <v xml:space="preserve"> </v>
      </c>
      <c r="K17" s="4"/>
      <c r="L17" s="1"/>
      <c r="N17" s="2"/>
      <c r="O17" s="1"/>
      <c r="P17" s="4"/>
    </row>
    <row r="18" spans="1:16" ht="22.5" customHeight="1" x14ac:dyDescent="0.25">
      <c r="A18" s="17">
        <v>13</v>
      </c>
      <c r="B18" s="18"/>
      <c r="C18" s="19"/>
      <c r="D18" s="20"/>
      <c r="E18" s="21"/>
      <c r="F18" s="19"/>
      <c r="G18" s="22"/>
      <c r="H18" s="13" t="str">
        <f t="shared" si="0"/>
        <v xml:space="preserve"> </v>
      </c>
      <c r="I18" s="19"/>
      <c r="J18" s="23" t="str">
        <f>IF(I18&gt;1,VLOOKUP(I18,$P$6:$Q$11,2,FALSE)," ")</f>
        <v xml:space="preserve"> </v>
      </c>
      <c r="K18" s="4"/>
      <c r="L18" s="4"/>
      <c r="M18" s="4"/>
      <c r="N18" s="4"/>
      <c r="O18" s="4"/>
      <c r="P18" s="4"/>
    </row>
    <row r="19" spans="1:16" ht="22.5" customHeight="1" x14ac:dyDescent="0.25">
      <c r="A19" s="17">
        <v>14</v>
      </c>
      <c r="B19" s="18"/>
      <c r="C19" s="19"/>
      <c r="D19" s="20"/>
      <c r="E19" s="21"/>
      <c r="F19" s="19"/>
      <c r="G19" s="22"/>
      <c r="H19" s="13" t="str">
        <f t="shared" si="0"/>
        <v xml:space="preserve"> </v>
      </c>
      <c r="I19" s="19"/>
      <c r="J19" s="23" t="str">
        <f>IF(I19&gt;1,VLOOKUP(I19,$P$6:$Q$11,2,FALSE)," ")</f>
        <v xml:space="preserve"> </v>
      </c>
      <c r="K19" s="4"/>
      <c r="L19" s="4"/>
      <c r="M19" s="4"/>
      <c r="N19" s="4"/>
      <c r="O19" s="4"/>
      <c r="P19" s="4"/>
    </row>
    <row r="20" spans="1:16" ht="22.5" customHeight="1" x14ac:dyDescent="0.25">
      <c r="A20" s="17">
        <v>15</v>
      </c>
      <c r="B20" s="18"/>
      <c r="C20" s="19"/>
      <c r="D20" s="20"/>
      <c r="E20" s="21"/>
      <c r="F20" s="19"/>
      <c r="G20" s="22"/>
      <c r="H20" s="13" t="str">
        <f t="shared" si="0"/>
        <v xml:space="preserve"> </v>
      </c>
      <c r="I20" s="19"/>
      <c r="J20" s="23" t="str">
        <f>IF(I20&gt;1,VLOOKUP(I20,$P$6:$Q$11,2,FALSE)," ")</f>
        <v xml:space="preserve"> </v>
      </c>
      <c r="K20" s="4"/>
      <c r="L20" s="4"/>
      <c r="M20" s="4"/>
      <c r="N20" s="4"/>
      <c r="O20" s="4"/>
      <c r="P20" s="4"/>
    </row>
    <row r="21" spans="1:16" ht="33" customHeight="1" x14ac:dyDescent="0.25">
      <c r="A21" s="38" t="s">
        <v>1</v>
      </c>
      <c r="B21" s="38"/>
      <c r="C21" s="38"/>
      <c r="D21" s="38"/>
      <c r="E21" s="38"/>
      <c r="F21" s="38"/>
      <c r="G21" s="38"/>
      <c r="H21" s="38"/>
      <c r="I21" s="38"/>
      <c r="K21" s="4"/>
      <c r="L21" s="4"/>
      <c r="M21" s="4"/>
      <c r="N21" s="4"/>
      <c r="O21" s="3"/>
    </row>
    <row r="22" spans="1:16" ht="12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K22" s="4"/>
      <c r="L22" s="4"/>
      <c r="M22" s="4"/>
      <c r="N22" s="4"/>
      <c r="O22" s="3"/>
    </row>
    <row r="23" spans="1:16" ht="20.25" customHeight="1" x14ac:dyDescent="0.25">
      <c r="A23" s="48" t="s">
        <v>15</v>
      </c>
      <c r="B23" s="49"/>
      <c r="C23" s="44"/>
      <c r="D23" s="45"/>
      <c r="E23" s="28" t="s">
        <v>14</v>
      </c>
      <c r="F23" s="41"/>
      <c r="G23" s="42"/>
      <c r="H23" s="42"/>
      <c r="I23" s="42"/>
      <c r="J23" s="43"/>
      <c r="K23" s="4"/>
      <c r="L23" s="4"/>
      <c r="M23" s="4"/>
      <c r="N23" s="4"/>
      <c r="O23" s="3"/>
    </row>
    <row r="24" spans="1:16" ht="20.25" customHeight="1" x14ac:dyDescent="0.3">
      <c r="A24" s="35" t="s">
        <v>13</v>
      </c>
      <c r="B24" s="36"/>
      <c r="C24" s="50"/>
      <c r="D24" s="51"/>
      <c r="E24" s="29" t="s">
        <v>12</v>
      </c>
      <c r="F24" s="52">
        <f>COUNT(J6:J20)</f>
        <v>0</v>
      </c>
      <c r="G24" s="53"/>
      <c r="H24" s="48" t="s">
        <v>11</v>
      </c>
      <c r="I24" s="49"/>
      <c r="J24" s="34">
        <f>SUM(J6:J20)</f>
        <v>0</v>
      </c>
      <c r="K24" s="4"/>
      <c r="L24" s="4"/>
      <c r="M24" s="4"/>
      <c r="N24" s="4"/>
      <c r="O24" s="3"/>
    </row>
    <row r="25" spans="1:16" ht="20.25" customHeight="1" x14ac:dyDescent="0.25">
      <c r="A25" s="35" t="s">
        <v>9</v>
      </c>
      <c r="B25" s="36"/>
      <c r="C25" s="44"/>
      <c r="D25" s="45"/>
      <c r="E25" s="37" t="s">
        <v>36</v>
      </c>
      <c r="F25" s="38"/>
      <c r="G25" s="38"/>
      <c r="H25" s="38"/>
      <c r="I25" s="38"/>
      <c r="J25" s="38"/>
      <c r="K25" s="4"/>
      <c r="L25" s="4"/>
      <c r="M25" s="4"/>
      <c r="N25" s="4"/>
      <c r="O25" s="3"/>
    </row>
    <row r="26" spans="1:16" ht="20.25" customHeight="1" x14ac:dyDescent="0.25">
      <c r="A26" s="35" t="s">
        <v>10</v>
      </c>
      <c r="B26" s="36"/>
      <c r="C26" s="46" ph="1"/>
      <c r="D26" s="47" ph="1"/>
      <c r="E26" s="39"/>
      <c r="F26" s="40"/>
      <c r="G26" s="40"/>
      <c r="H26" s="40"/>
      <c r="I26" s="40"/>
      <c r="J26" s="40"/>
      <c r="K26" s="4"/>
      <c r="L26" s="4"/>
      <c r="M26" s="4"/>
      <c r="N26" s="4"/>
      <c r="O26" s="3"/>
    </row>
  </sheetData>
  <sheetProtection selectLockedCells="1"/>
  <mergeCells count="21">
    <mergeCell ref="A21:I21"/>
    <mergeCell ref="G3:G4"/>
    <mergeCell ref="A1:J1"/>
    <mergeCell ref="F3:F4"/>
    <mergeCell ref="A25:B25"/>
    <mergeCell ref="J3:J4"/>
    <mergeCell ref="I3:I4"/>
    <mergeCell ref="H3:H4"/>
    <mergeCell ref="A3:A4"/>
    <mergeCell ref="E3:E4"/>
    <mergeCell ref="A26:B26"/>
    <mergeCell ref="E25:J26"/>
    <mergeCell ref="F23:J23"/>
    <mergeCell ref="C25:D25"/>
    <mergeCell ref="C26:D26"/>
    <mergeCell ref="A23:B23"/>
    <mergeCell ref="A24:B24"/>
    <mergeCell ref="H24:I24"/>
    <mergeCell ref="C24:D24"/>
    <mergeCell ref="F24:G24"/>
    <mergeCell ref="C23:D23"/>
  </mergeCells>
  <phoneticPr fontId="1"/>
  <conditionalFormatting sqref="I6:I20 B6:F20">
    <cfRule type="containsBlanks" dxfId="9" priority="5">
      <formula>LEN(TRIM(B6))=0</formula>
    </cfRule>
    <cfRule type="containsBlanks" dxfId="8" priority="6">
      <formula>LEN(TRIM(B6))=0</formula>
    </cfRule>
    <cfRule type="containsBlanks" dxfId="7" priority="7">
      <formula>LEN(TRIM(B6))=0</formula>
    </cfRule>
    <cfRule type="containsBlanks" dxfId="6" priority="8">
      <formula>LEN(TRIM(B6))=0</formula>
    </cfRule>
    <cfRule type="containsBlanks" dxfId="5" priority="9">
      <formula>LEN(TRIM(B6))=0</formula>
    </cfRule>
    <cfRule type="containsBlanks" dxfId="4" priority="10">
      <formula>LEN(TRIM(B6))=0</formula>
    </cfRule>
  </conditionalFormatting>
  <conditionalFormatting sqref="C23:D26 F23:F24 J24">
    <cfRule type="containsBlanks" dxfId="3" priority="4">
      <formula>LEN(TRIM(C23))=0</formula>
    </cfRule>
  </conditionalFormatting>
  <conditionalFormatting sqref="J24">
    <cfRule type="containsBlanks" dxfId="2" priority="3">
      <formula>LEN(TRIM(J24))=0</formula>
    </cfRule>
  </conditionalFormatting>
  <conditionalFormatting sqref="G6:G20">
    <cfRule type="containsBlanks" dxfId="1" priority="11" stopIfTrue="1">
      <formula>LEN(TRIM(G6))=0</formula>
    </cfRule>
  </conditionalFormatting>
  <conditionalFormatting sqref="H5">
    <cfRule type="containsBlanks" dxfId="0" priority="1">
      <formula>LEN(TRIM(H5))=0</formula>
    </cfRule>
  </conditionalFormatting>
  <dataValidations count="4">
    <dataValidation type="list" allowBlank="1" showInputMessage="1" showErrorMessage="1" sqref="I65526:I65536" xr:uid="{00000000-0002-0000-0000-000000000000}">
      <formula1>$N$7</formula1>
    </dataValidation>
    <dataValidation type="custom" allowBlank="1" showInputMessage="1" showErrorMessage="1" error="半角２０字（全角１０字）以内で入力してください。" sqref="E6:E20" xr:uid="{00000000-0002-0000-0000-000001000000}">
      <formula1>LENB(E6)&lt;=20</formula1>
    </dataValidation>
    <dataValidation type="custom" allowBlank="1" showInputMessage="1" showErrorMessage="1" error="桁数が不足、または超過しています。" sqref="B6:B20" xr:uid="{00000000-0002-0000-0000-000003000000}">
      <formula1>LENB(B6)=11</formula1>
    </dataValidation>
    <dataValidation type="list" allowBlank="1" showInputMessage="1" showErrorMessage="1" sqref="I6:I20" xr:uid="{00000000-0002-0000-0000-000002000000}">
      <formula1>$P$6:$P$11</formula1>
    </dataValidation>
  </dataValidations>
  <printOptions horizontalCentered="1" verticalCentered="1"/>
  <pageMargins left="0.59055118110236227" right="0.59055118110236227" top="0.59055118110236227" bottom="0.39370078740157483" header="0.51181102362204722" footer="0.51181102362204722"/>
  <pageSetup paperSize="9" orientation="landscape" horizontalDpi="4294967292" verticalDpi="300" r:id="rId1"/>
  <headerFooter alignWithMargins="0"/>
  <ignoredErrors>
    <ignoredError sqref="F2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中田将次</dc:creator>
  <cp:lastModifiedBy>my</cp:lastModifiedBy>
  <cp:lastPrinted>2018-12-05T04:02:16Z</cp:lastPrinted>
  <dcterms:created xsi:type="dcterms:W3CDTF">2001-05-15T13:00:31Z</dcterms:created>
  <dcterms:modified xsi:type="dcterms:W3CDTF">2018-12-05T04:04:03Z</dcterms:modified>
</cp:coreProperties>
</file>